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70" windowWidth="20115" windowHeight="7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Sheet1!$A$1:$W$22</definedName>
  </definedNames>
  <calcPr calcId="145621"/>
</workbook>
</file>

<file path=xl/calcChain.xml><?xml version="1.0" encoding="utf-8"?>
<calcChain xmlns="http://schemas.openxmlformats.org/spreadsheetml/2006/main">
  <c r="V6" i="1"/>
  <c r="S6"/>
  <c r="M6"/>
  <c r="O6" s="1"/>
  <c r="V7"/>
  <c r="S7"/>
  <c r="M7"/>
  <c r="O7" s="1"/>
  <c r="V3"/>
  <c r="S3"/>
  <c r="M3"/>
  <c r="O3" s="1"/>
  <c r="V8"/>
  <c r="S8"/>
  <c r="M8"/>
  <c r="O8" s="1"/>
  <c r="V4"/>
  <c r="S4"/>
  <c r="M4"/>
  <c r="O4" s="1"/>
  <c r="V2"/>
  <c r="S2"/>
  <c r="M2"/>
  <c r="O2" s="1"/>
  <c r="V9"/>
  <c r="S9"/>
  <c r="M9"/>
  <c r="O9" s="1"/>
  <c r="V5"/>
  <c r="S5"/>
  <c r="M5"/>
  <c r="Q9" l="1"/>
  <c r="Q2"/>
  <c r="Q4"/>
  <c r="Q8"/>
  <c r="Q3"/>
  <c r="Q7"/>
  <c r="Q6"/>
  <c r="O5"/>
  <c r="Q5" l="1"/>
</calcChain>
</file>

<file path=xl/sharedStrings.xml><?xml version="1.0" encoding="utf-8"?>
<sst xmlns="http://schemas.openxmlformats.org/spreadsheetml/2006/main" count="55" uniqueCount="54">
  <si>
    <t>STARTOVNÍ ČÍSLO</t>
  </si>
  <si>
    <t>JMÉNO PSOVODA</t>
  </si>
  <si>
    <t>JMÉNO PSA</t>
  </si>
  <si>
    <t>ORGANIZACE</t>
  </si>
  <si>
    <t>POSLUŠNOST</t>
  </si>
  <si>
    <t>POŘADÍ POSLUŠNOST</t>
  </si>
  <si>
    <t>PŘEPAD PŘI POCHŮZCE</t>
  </si>
  <si>
    <t>ZADRŽENÍ PRCHAJÍCÍ OSOBY</t>
  </si>
  <si>
    <t>KONTROLNÍ ZADRŽENÍ</t>
  </si>
  <si>
    <t>LIKVIDACE VÝTRŽNOSTI</t>
  </si>
  <si>
    <t>ZADRŽENÍ S VYHÝBÁNÍM V NOCI</t>
  </si>
  <si>
    <t>ZADRŽENÍ HL.   V NOCI</t>
  </si>
  <si>
    <t>POČET BODŮ V OBRANĚ</t>
  </si>
  <si>
    <t>POŘADÍ OBRANA</t>
  </si>
  <si>
    <t>POČET BODŮ   CELKEM</t>
  </si>
  <si>
    <t>POŘADÍ CELKEM</t>
  </si>
  <si>
    <t xml:space="preserve">POČET ZÍSKANÝCH     BODŮ V % </t>
  </si>
  <si>
    <t>STUPEŇ VYDANÉHO ATESTU</t>
  </si>
  <si>
    <t>NEJODVÁŽNĚJŠÍ PES</t>
  </si>
  <si>
    <t>POŘADÍ NEJODVÁŽNĚJŠÍ PES</t>
  </si>
  <si>
    <t>BLOKACE</t>
  </si>
  <si>
    <t>POČET BODŮ ZVLÁŠTNÍ CENA</t>
  </si>
  <si>
    <t>POŘADÍ ZVLÁŠTNÍ CENA</t>
  </si>
  <si>
    <t>01.</t>
  </si>
  <si>
    <t>PČR SZKČ Zlín</t>
  </si>
  <si>
    <t>02.</t>
  </si>
  <si>
    <t>03.</t>
  </si>
  <si>
    <t>04.</t>
  </si>
  <si>
    <t>05.</t>
  </si>
  <si>
    <t>06.</t>
  </si>
  <si>
    <t>07.</t>
  </si>
  <si>
    <t>08.</t>
  </si>
  <si>
    <t>VS ČR Věznice Mírov</t>
  </si>
  <si>
    <t>Ladislav Huděc</t>
  </si>
  <si>
    <t>Kurt</t>
  </si>
  <si>
    <t>PČR SZKČ Znojmo/KK Chvalkovice</t>
  </si>
  <si>
    <t>Zdeněk Mach</t>
  </si>
  <si>
    <t>Bred Sharmat</t>
  </si>
  <si>
    <t>Michaela Uchálová</t>
  </si>
  <si>
    <t>Airbourne Gracious Support</t>
  </si>
  <si>
    <t>SKP Frýdek Místek/ZKO Frenštát pod Radhoštěm</t>
  </si>
  <si>
    <t>Pavel Kupka</t>
  </si>
  <si>
    <t>Jakub Žváček</t>
  </si>
  <si>
    <t>Bacardi Ingrandi</t>
  </si>
  <si>
    <t>Tomáš Tobolík</t>
  </si>
  <si>
    <t>Jerry</t>
  </si>
  <si>
    <t>MP Zlín</t>
  </si>
  <si>
    <t>Pavel Ocieczek</t>
  </si>
  <si>
    <t>Hass Filko Morava</t>
  </si>
  <si>
    <t>ZKO Albrechtice</t>
  </si>
  <si>
    <t>Josef Jelínek</t>
  </si>
  <si>
    <t>Jaguar</t>
  </si>
  <si>
    <t>Vojenská policie Olomouc</t>
  </si>
  <si>
    <t xml:space="preserve">Bak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</si>
</sst>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sz val="22"/>
      <name val="Arial CE"/>
      <charset val="238"/>
    </font>
    <font>
      <sz val="20"/>
      <name val="Arial CE"/>
      <charset val="238"/>
    </font>
    <font>
      <b/>
      <sz val="22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20"/>
      <name val="Arial CE"/>
      <family val="2"/>
      <charset val="238"/>
    </font>
    <font>
      <sz val="2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C0C0C0"/>
      </patternFill>
    </fill>
    <fill>
      <patternFill patternType="solid">
        <fgColor rgb="FFFFCC00"/>
        <bgColor rgb="FFFFFF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4" tint="0.59999389629810485"/>
        <bgColor rgb="FFCCFFFF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1" fontId="1" fillId="2" borderId="21" xfId="0" applyNumberFormat="1" applyFont="1" applyFill="1" applyBorder="1" applyAlignment="1">
      <alignment horizontal="center" vertical="center" textRotation="90" wrapText="1"/>
    </xf>
    <xf numFmtId="0" fontId="7" fillId="6" borderId="14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8" borderId="15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7" fillId="6" borderId="18" xfId="0" applyNumberFormat="1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11" fillId="0" borderId="0" xfId="0" applyFont="1"/>
    <xf numFmtId="0" fontId="6" fillId="5" borderId="0" xfId="0" applyNumberFormat="1" applyFont="1" applyFill="1" applyBorder="1" applyAlignment="1">
      <alignment horizontal="center" vertical="center"/>
    </xf>
    <xf numFmtId="0" fontId="7" fillId="6" borderId="0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8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9" fillId="5" borderId="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/>
    </xf>
    <xf numFmtId="0" fontId="10" fillId="6" borderId="0" xfId="0" applyNumberFormat="1" applyFont="1" applyFill="1" applyBorder="1" applyAlignment="1">
      <alignment horizontal="left"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left" vertical="center" wrapText="1"/>
    </xf>
    <xf numFmtId="0" fontId="5" fillId="6" borderId="0" xfId="0" applyNumberFormat="1" applyFont="1" applyFill="1" applyBorder="1" applyAlignment="1">
      <alignment horizontal="center" vertical="center"/>
    </xf>
    <xf numFmtId="0" fontId="6" fillId="7" borderId="0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left" vertical="center" wrapText="1"/>
    </xf>
    <xf numFmtId="1" fontId="2" fillId="5" borderId="3" xfId="0" applyNumberFormat="1" applyFont="1" applyFill="1" applyBorder="1" applyAlignment="1">
      <alignment horizontal="center"/>
    </xf>
    <xf numFmtId="0" fontId="3" fillId="6" borderId="4" xfId="0" applyNumberFormat="1" applyFont="1" applyFill="1" applyBorder="1" applyAlignment="1">
      <alignment horizontal="left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left" vertical="center" wrapText="1"/>
    </xf>
    <xf numFmtId="0" fontId="5" fillId="6" borderId="40" xfId="0" applyNumberFormat="1" applyFont="1" applyFill="1" applyBorder="1" applyAlignment="1">
      <alignment horizontal="center" vertical="center"/>
    </xf>
    <xf numFmtId="0" fontId="6" fillId="7" borderId="41" xfId="0" applyNumberFormat="1" applyFont="1" applyFill="1" applyBorder="1" applyAlignment="1">
      <alignment horizontal="center" vertical="center"/>
    </xf>
    <xf numFmtId="0" fontId="6" fillId="5" borderId="42" xfId="0" applyNumberFormat="1" applyFont="1" applyFill="1" applyBorder="1" applyAlignment="1">
      <alignment horizontal="center" vertical="center"/>
    </xf>
    <xf numFmtId="0" fontId="6" fillId="5" borderId="43" xfId="0" applyNumberFormat="1" applyFont="1" applyFill="1" applyBorder="1" applyAlignment="1">
      <alignment horizontal="center" vertical="center"/>
    </xf>
    <xf numFmtId="0" fontId="7" fillId="6" borderId="44" xfId="0" applyNumberFormat="1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8" borderId="45" xfId="0" applyNumberFormat="1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0" fontId="7" fillId="6" borderId="47" xfId="0" applyNumberFormat="1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9" fillId="5" borderId="49" xfId="0" applyNumberFormat="1" applyFont="1" applyFill="1" applyBorder="1" applyAlignment="1">
      <alignment horizontal="center" vertical="center"/>
    </xf>
    <xf numFmtId="0" fontId="10" fillId="7" borderId="50" xfId="0" applyFont="1" applyFill="1" applyBorder="1" applyAlignment="1">
      <alignment horizontal="center" vertical="center"/>
    </xf>
    <xf numFmtId="1" fontId="2" fillId="5" borderId="6" xfId="0" applyNumberFormat="1" applyFont="1" applyFill="1" applyBorder="1" applyAlignment="1">
      <alignment horizontal="center"/>
    </xf>
    <xf numFmtId="0" fontId="3" fillId="6" borderId="7" xfId="0" applyNumberFormat="1" applyFont="1" applyFill="1" applyBorder="1" applyAlignment="1">
      <alignment horizontal="left" vertical="center" wrapText="1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8" xfId="0" applyNumberFormat="1" applyFont="1" applyFill="1" applyBorder="1" applyAlignment="1">
      <alignment horizontal="left" vertical="center" wrapText="1"/>
    </xf>
    <xf numFmtId="0" fontId="5" fillId="6" borderId="10" xfId="0" applyNumberFormat="1" applyFont="1" applyFill="1" applyBorder="1" applyAlignment="1">
      <alignment horizontal="center" vertical="center"/>
    </xf>
    <xf numFmtId="0" fontId="6" fillId="7" borderId="11" xfId="0" applyNumberFormat="1" applyFont="1" applyFill="1" applyBorder="1" applyAlignment="1">
      <alignment horizontal="center" vertical="center"/>
    </xf>
    <xf numFmtId="0" fontId="6" fillId="5" borderId="12" xfId="0" applyNumberFormat="1" applyFont="1" applyFill="1" applyBorder="1" applyAlignment="1">
      <alignment horizontal="center" vertical="center"/>
    </xf>
    <xf numFmtId="0" fontId="6" fillId="5" borderId="13" xfId="0" applyNumberFormat="1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9" fillId="5" borderId="20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 wrapText="1"/>
    </xf>
    <xf numFmtId="0" fontId="2" fillId="5" borderId="8" xfId="0" applyNumberFormat="1" applyFont="1" applyFill="1" applyBorder="1" applyAlignment="1">
      <alignment horizontal="left" vertical="center" wrapText="1"/>
    </xf>
    <xf numFmtId="0" fontId="3" fillId="5" borderId="7" xfId="0" applyNumberFormat="1" applyFont="1" applyFill="1" applyBorder="1" applyAlignment="1">
      <alignment horizontal="left" vertical="center" wrapText="1"/>
    </xf>
    <xf numFmtId="1" fontId="2" fillId="10" borderId="27" xfId="0" applyNumberFormat="1" applyFont="1" applyFill="1" applyBorder="1" applyAlignment="1">
      <alignment horizontal="center"/>
    </xf>
    <xf numFmtId="0" fontId="3" fillId="6" borderId="28" xfId="0" applyNumberFormat="1" applyFont="1" applyFill="1" applyBorder="1" applyAlignment="1">
      <alignment horizontal="left" vertical="center" wrapText="1"/>
    </xf>
    <xf numFmtId="0" fontId="4" fillId="10" borderId="28" xfId="0" applyNumberFormat="1" applyFont="1" applyFill="1" applyBorder="1" applyAlignment="1">
      <alignment horizontal="center" vertical="center" wrapText="1"/>
    </xf>
    <xf numFmtId="0" fontId="4" fillId="10" borderId="29" xfId="0" applyNumberFormat="1" applyFont="1" applyFill="1" applyBorder="1" applyAlignment="1">
      <alignment horizontal="left" vertical="center" wrapText="1"/>
    </xf>
    <xf numFmtId="0" fontId="5" fillId="6" borderId="52" xfId="0" applyNumberFormat="1" applyFont="1" applyFill="1" applyBorder="1" applyAlignment="1">
      <alignment horizontal="center" vertical="center"/>
    </xf>
    <xf numFmtId="0" fontId="6" fillId="7" borderId="30" xfId="0" applyNumberFormat="1" applyFont="1" applyFill="1" applyBorder="1" applyAlignment="1">
      <alignment horizontal="center" vertical="center"/>
    </xf>
    <xf numFmtId="0" fontId="6" fillId="5" borderId="53" xfId="0" applyNumberFormat="1" applyFont="1" applyFill="1" applyBorder="1" applyAlignment="1">
      <alignment horizontal="center" vertical="center"/>
    </xf>
    <xf numFmtId="0" fontId="6" fillId="5" borderId="54" xfId="0" applyNumberFormat="1" applyFont="1" applyFill="1" applyBorder="1" applyAlignment="1">
      <alignment horizontal="center" vertical="center"/>
    </xf>
    <xf numFmtId="0" fontId="7" fillId="6" borderId="31" xfId="0" applyNumberFormat="1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8" borderId="32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8" fillId="5" borderId="55" xfId="0" applyFont="1" applyFill="1" applyBorder="1" applyAlignment="1">
      <alignment horizontal="center" vertical="center"/>
    </xf>
    <xf numFmtId="0" fontId="7" fillId="6" borderId="34" xfId="0" applyNumberFormat="1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9" fillId="5" borderId="56" xfId="0" applyNumberFormat="1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textRotation="90" wrapText="1"/>
    </xf>
    <xf numFmtId="0" fontId="8" fillId="3" borderId="36" xfId="0" applyFont="1" applyFill="1" applyBorder="1" applyAlignment="1">
      <alignment horizontal="center" vertical="center" textRotation="90" wrapText="1"/>
    </xf>
    <xf numFmtId="0" fontId="9" fillId="2" borderId="37" xfId="0" applyFont="1" applyFill="1" applyBorder="1" applyAlignment="1">
      <alignment horizontal="center" vertical="center" textRotation="90" wrapText="1"/>
    </xf>
    <xf numFmtId="0" fontId="9" fillId="2" borderId="38" xfId="0" applyFont="1" applyFill="1" applyBorder="1" applyAlignment="1">
      <alignment horizontal="center" vertical="center" textRotation="90" wrapText="1"/>
    </xf>
    <xf numFmtId="0" fontId="8" fillId="9" borderId="24" xfId="0" applyFont="1" applyFill="1" applyBorder="1" applyAlignment="1">
      <alignment horizontal="center" vertical="center" textRotation="90" wrapText="1"/>
    </xf>
    <xf numFmtId="0" fontId="8" fillId="3" borderId="25" xfId="0" applyFont="1" applyFill="1" applyBorder="1" applyAlignment="1">
      <alignment horizontal="center" vertical="center" textRotation="90" wrapText="1"/>
    </xf>
    <xf numFmtId="0" fontId="8" fillId="9" borderId="25" xfId="0" applyFont="1" applyFill="1" applyBorder="1" applyAlignment="1">
      <alignment horizontal="center" vertical="center" textRotation="90" wrapText="1"/>
    </xf>
    <xf numFmtId="0" fontId="8" fillId="4" borderId="25" xfId="0" applyFont="1" applyFill="1" applyBorder="1" applyAlignment="1">
      <alignment horizontal="center" vertical="center" textRotation="90" wrapText="1"/>
    </xf>
    <xf numFmtId="0" fontId="8" fillId="2" borderId="26" xfId="0" applyFont="1" applyFill="1" applyBorder="1" applyAlignment="1">
      <alignment horizontal="center" vertical="center" textRotation="90" wrapText="1"/>
    </xf>
    <xf numFmtId="0" fontId="8" fillId="2" borderId="24" xfId="0" applyFont="1" applyFill="1" applyBorder="1" applyAlignment="1">
      <alignment horizontal="center" vertical="center" textRotation="90" wrapText="1"/>
    </xf>
    <xf numFmtId="0" fontId="9" fillId="2" borderId="39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2719408</xdr:colOff>
      <xdr:row>9</xdr:row>
      <xdr:rowOff>209550</xdr:rowOff>
    </xdr:from>
    <xdr:to>
      <xdr:col>20</xdr:col>
      <xdr:colOff>86483</xdr:colOff>
      <xdr:row>15</xdr:row>
      <xdr:rowOff>488951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86158" y="9186863"/>
          <a:ext cx="17536263" cy="3279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view="pageLayout" zoomScale="40" zoomScaleNormal="50" zoomScaleSheetLayoutView="30" zoomScalePageLayoutView="40" workbookViewId="0">
      <selection activeCell="X2" sqref="X2"/>
    </sheetView>
  </sheetViews>
  <sheetFormatPr defaultRowHeight="39.75" customHeight="1"/>
  <cols>
    <col min="2" max="2" width="39.42578125" customWidth="1"/>
    <col min="3" max="3" width="40.28515625" customWidth="1"/>
    <col min="4" max="4" width="49.28515625" customWidth="1"/>
    <col min="10" max="10" width="10.140625" bestFit="1" customWidth="1"/>
    <col min="13" max="13" width="10.28515625" customWidth="1"/>
    <col min="15" max="15" width="10.28515625" customWidth="1"/>
    <col min="19" max="19" width="10.28515625" customWidth="1"/>
  </cols>
  <sheetData>
    <row r="1" spans="1:25" ht="257.25" customHeight="1" thickBot="1">
      <c r="A1" s="1" t="s">
        <v>0</v>
      </c>
      <c r="B1" s="89" t="s">
        <v>1</v>
      </c>
      <c r="C1" s="89" t="s">
        <v>2</v>
      </c>
      <c r="D1" s="90" t="s">
        <v>3</v>
      </c>
      <c r="E1" s="76" t="s">
        <v>4</v>
      </c>
      <c r="F1" s="77" t="s">
        <v>5</v>
      </c>
      <c r="G1" s="78" t="s">
        <v>6</v>
      </c>
      <c r="H1" s="78" t="s">
        <v>7</v>
      </c>
      <c r="I1" s="78" t="s">
        <v>8</v>
      </c>
      <c r="J1" s="78" t="s">
        <v>9</v>
      </c>
      <c r="K1" s="78" t="s">
        <v>10</v>
      </c>
      <c r="L1" s="79" t="s">
        <v>11</v>
      </c>
      <c r="M1" s="80" t="s">
        <v>12</v>
      </c>
      <c r="N1" s="81" t="s">
        <v>13</v>
      </c>
      <c r="O1" s="82" t="s">
        <v>14</v>
      </c>
      <c r="P1" s="83" t="s">
        <v>15</v>
      </c>
      <c r="Q1" s="84" t="s">
        <v>16</v>
      </c>
      <c r="R1" s="85" t="s">
        <v>17</v>
      </c>
      <c r="S1" s="82" t="s">
        <v>18</v>
      </c>
      <c r="T1" s="81" t="s">
        <v>19</v>
      </c>
      <c r="U1" s="86" t="s">
        <v>20</v>
      </c>
      <c r="V1" s="87" t="s">
        <v>21</v>
      </c>
      <c r="W1" s="88" t="s">
        <v>22</v>
      </c>
    </row>
    <row r="2" spans="1:25" ht="57" customHeight="1">
      <c r="A2" s="27" t="s">
        <v>23</v>
      </c>
      <c r="B2" s="28" t="s">
        <v>38</v>
      </c>
      <c r="C2" s="29" t="s">
        <v>39</v>
      </c>
      <c r="D2" s="30" t="s">
        <v>40</v>
      </c>
      <c r="E2" s="31">
        <v>77</v>
      </c>
      <c r="F2" s="32">
        <v>5</v>
      </c>
      <c r="G2" s="33">
        <v>50</v>
      </c>
      <c r="H2" s="33">
        <v>32</v>
      </c>
      <c r="I2" s="33">
        <v>37</v>
      </c>
      <c r="J2" s="33">
        <v>38</v>
      </c>
      <c r="K2" s="34">
        <v>45</v>
      </c>
      <c r="L2" s="34">
        <v>41</v>
      </c>
      <c r="M2" s="35">
        <f t="shared" ref="M2:M9" si="0">SUM(G2:L2)</f>
        <v>243</v>
      </c>
      <c r="N2" s="36">
        <v>2</v>
      </c>
      <c r="O2" s="37">
        <f t="shared" ref="O2:O9" si="1">SUM(E2,M2)</f>
        <v>320</v>
      </c>
      <c r="P2" s="38">
        <v>2</v>
      </c>
      <c r="Q2" s="39">
        <f t="shared" ref="Q2:Q9" si="2">(100*O2)/500</f>
        <v>64</v>
      </c>
      <c r="R2" s="40"/>
      <c r="S2" s="41">
        <f t="shared" ref="S2:S9" si="3">G2+I2+J2+K2</f>
        <v>170</v>
      </c>
      <c r="T2" s="42">
        <v>2</v>
      </c>
      <c r="U2" s="43"/>
      <c r="V2" s="35">
        <f t="shared" ref="V2:V9" si="4">H2+I2+U2</f>
        <v>69</v>
      </c>
      <c r="W2" s="44">
        <v>2</v>
      </c>
      <c r="Y2" s="10"/>
    </row>
    <row r="3" spans="1:25" ht="56.25" customHeight="1">
      <c r="A3" s="45" t="s">
        <v>25</v>
      </c>
      <c r="B3" s="46" t="s">
        <v>44</v>
      </c>
      <c r="C3" s="47" t="s">
        <v>45</v>
      </c>
      <c r="D3" s="48" t="s">
        <v>46</v>
      </c>
      <c r="E3" s="49">
        <v>71</v>
      </c>
      <c r="F3" s="50">
        <v>7</v>
      </c>
      <c r="G3" s="51">
        <v>50</v>
      </c>
      <c r="H3" s="51">
        <v>28</v>
      </c>
      <c r="I3" s="51">
        <v>0</v>
      </c>
      <c r="J3" s="51">
        <v>45</v>
      </c>
      <c r="K3" s="52">
        <v>10</v>
      </c>
      <c r="L3" s="52">
        <v>37</v>
      </c>
      <c r="M3" s="2">
        <f t="shared" si="0"/>
        <v>170</v>
      </c>
      <c r="N3" s="3">
        <v>7</v>
      </c>
      <c r="O3" s="4">
        <f t="shared" si="1"/>
        <v>241</v>
      </c>
      <c r="P3" s="5">
        <v>7</v>
      </c>
      <c r="Q3" s="6">
        <f t="shared" si="2"/>
        <v>48.2</v>
      </c>
      <c r="R3" s="53"/>
      <c r="S3" s="7">
        <f t="shared" si="3"/>
        <v>105</v>
      </c>
      <c r="T3" s="8">
        <v>7</v>
      </c>
      <c r="U3" s="54"/>
      <c r="V3" s="2">
        <f t="shared" si="4"/>
        <v>28</v>
      </c>
      <c r="W3" s="9">
        <v>7</v>
      </c>
      <c r="Y3" s="10"/>
    </row>
    <row r="4" spans="1:25" ht="56.25" customHeight="1">
      <c r="A4" s="45" t="s">
        <v>26</v>
      </c>
      <c r="B4" s="46" t="s">
        <v>41</v>
      </c>
      <c r="C4" s="47" t="s">
        <v>53</v>
      </c>
      <c r="D4" s="48" t="s">
        <v>32</v>
      </c>
      <c r="E4" s="49">
        <v>92</v>
      </c>
      <c r="F4" s="50">
        <v>2</v>
      </c>
      <c r="G4" s="51">
        <v>45</v>
      </c>
      <c r="H4" s="51">
        <v>39</v>
      </c>
      <c r="I4" s="51">
        <v>25</v>
      </c>
      <c r="J4" s="51">
        <v>32</v>
      </c>
      <c r="K4" s="52">
        <v>17</v>
      </c>
      <c r="L4" s="52">
        <v>35</v>
      </c>
      <c r="M4" s="2">
        <f t="shared" si="0"/>
        <v>193</v>
      </c>
      <c r="N4" s="3">
        <v>5</v>
      </c>
      <c r="O4" s="4">
        <f t="shared" si="1"/>
        <v>285</v>
      </c>
      <c r="P4" s="5">
        <v>5</v>
      </c>
      <c r="Q4" s="6">
        <f t="shared" si="2"/>
        <v>57</v>
      </c>
      <c r="R4" s="53"/>
      <c r="S4" s="7">
        <f t="shared" si="3"/>
        <v>119</v>
      </c>
      <c r="T4" s="8">
        <v>6</v>
      </c>
      <c r="U4" s="54"/>
      <c r="V4" s="2">
        <f t="shared" si="4"/>
        <v>64</v>
      </c>
      <c r="W4" s="9">
        <v>4</v>
      </c>
    </row>
    <row r="5" spans="1:25" ht="56.25" customHeight="1">
      <c r="A5" s="45" t="s">
        <v>27</v>
      </c>
      <c r="B5" s="46" t="s">
        <v>33</v>
      </c>
      <c r="C5" s="47" t="s">
        <v>34</v>
      </c>
      <c r="D5" s="48" t="s">
        <v>35</v>
      </c>
      <c r="E5" s="49">
        <v>89</v>
      </c>
      <c r="F5" s="50">
        <v>3</v>
      </c>
      <c r="G5" s="51">
        <v>50</v>
      </c>
      <c r="H5" s="51">
        <v>35</v>
      </c>
      <c r="I5" s="51">
        <v>20</v>
      </c>
      <c r="J5" s="51">
        <v>31</v>
      </c>
      <c r="K5" s="52">
        <v>47</v>
      </c>
      <c r="L5" s="52">
        <v>48</v>
      </c>
      <c r="M5" s="2">
        <f t="shared" si="0"/>
        <v>231</v>
      </c>
      <c r="N5" s="3">
        <v>3</v>
      </c>
      <c r="O5" s="4">
        <f t="shared" si="1"/>
        <v>320</v>
      </c>
      <c r="P5" s="5">
        <v>3</v>
      </c>
      <c r="Q5" s="6">
        <f t="shared" si="2"/>
        <v>64</v>
      </c>
      <c r="R5" s="53"/>
      <c r="S5" s="7">
        <f t="shared" si="3"/>
        <v>148</v>
      </c>
      <c r="T5" s="8">
        <v>3</v>
      </c>
      <c r="U5" s="54"/>
      <c r="V5" s="2">
        <f t="shared" si="4"/>
        <v>55</v>
      </c>
      <c r="W5" s="9">
        <v>5</v>
      </c>
    </row>
    <row r="6" spans="1:25" ht="56.25" customHeight="1">
      <c r="A6" s="45" t="s">
        <v>28</v>
      </c>
      <c r="B6" s="46" t="s">
        <v>50</v>
      </c>
      <c r="C6" s="55" t="s">
        <v>51</v>
      </c>
      <c r="D6" s="56" t="s">
        <v>52</v>
      </c>
      <c r="E6" s="49">
        <v>96</v>
      </c>
      <c r="F6" s="50">
        <v>1</v>
      </c>
      <c r="G6" s="51">
        <v>0</v>
      </c>
      <c r="H6" s="51">
        <v>27</v>
      </c>
      <c r="I6" s="51">
        <v>0</v>
      </c>
      <c r="J6" s="51">
        <v>0</v>
      </c>
      <c r="K6" s="52">
        <v>34</v>
      </c>
      <c r="L6" s="52">
        <v>28</v>
      </c>
      <c r="M6" s="2">
        <f t="shared" si="0"/>
        <v>89</v>
      </c>
      <c r="N6" s="3">
        <v>8</v>
      </c>
      <c r="O6" s="4">
        <f t="shared" si="1"/>
        <v>185</v>
      </c>
      <c r="P6" s="5">
        <v>8</v>
      </c>
      <c r="Q6" s="6">
        <f t="shared" si="2"/>
        <v>37</v>
      </c>
      <c r="R6" s="53"/>
      <c r="S6" s="7">
        <f t="shared" si="3"/>
        <v>34</v>
      </c>
      <c r="T6" s="8">
        <v>8</v>
      </c>
      <c r="U6" s="54"/>
      <c r="V6" s="2">
        <f t="shared" si="4"/>
        <v>27</v>
      </c>
      <c r="W6" s="9">
        <v>8</v>
      </c>
    </row>
    <row r="7" spans="1:25" ht="56.25" customHeight="1">
      <c r="A7" s="45" t="s">
        <v>29</v>
      </c>
      <c r="B7" s="57" t="s">
        <v>47</v>
      </c>
      <c r="C7" s="47" t="s">
        <v>48</v>
      </c>
      <c r="D7" s="48" t="s">
        <v>49</v>
      </c>
      <c r="E7" s="49">
        <v>86</v>
      </c>
      <c r="F7" s="50">
        <v>4</v>
      </c>
      <c r="G7" s="51">
        <v>20</v>
      </c>
      <c r="H7" s="51">
        <v>21</v>
      </c>
      <c r="I7" s="51">
        <v>28</v>
      </c>
      <c r="J7" s="51">
        <v>33</v>
      </c>
      <c r="K7" s="52">
        <v>47</v>
      </c>
      <c r="L7" s="52">
        <v>32</v>
      </c>
      <c r="M7" s="2">
        <f t="shared" si="0"/>
        <v>181</v>
      </c>
      <c r="N7" s="3">
        <v>6</v>
      </c>
      <c r="O7" s="4">
        <f t="shared" si="1"/>
        <v>267</v>
      </c>
      <c r="P7" s="5">
        <v>6</v>
      </c>
      <c r="Q7" s="6">
        <f t="shared" si="2"/>
        <v>53.4</v>
      </c>
      <c r="R7" s="53"/>
      <c r="S7" s="7">
        <f t="shared" si="3"/>
        <v>128</v>
      </c>
      <c r="T7" s="8">
        <v>4</v>
      </c>
      <c r="U7" s="54"/>
      <c r="V7" s="2">
        <f t="shared" si="4"/>
        <v>49</v>
      </c>
      <c r="W7" s="9">
        <v>6</v>
      </c>
    </row>
    <row r="8" spans="1:25" ht="56.25" customHeight="1">
      <c r="A8" s="45" t="s">
        <v>30</v>
      </c>
      <c r="B8" s="46" t="s">
        <v>42</v>
      </c>
      <c r="C8" s="47" t="s">
        <v>43</v>
      </c>
      <c r="D8" s="48" t="s">
        <v>32</v>
      </c>
      <c r="E8" s="49">
        <v>74</v>
      </c>
      <c r="F8" s="50">
        <v>6</v>
      </c>
      <c r="G8" s="51">
        <v>50</v>
      </c>
      <c r="H8" s="51">
        <v>30</v>
      </c>
      <c r="I8" s="51">
        <v>38</v>
      </c>
      <c r="J8" s="51">
        <v>46</v>
      </c>
      <c r="K8" s="52">
        <v>49</v>
      </c>
      <c r="L8" s="52">
        <v>43</v>
      </c>
      <c r="M8" s="2">
        <f t="shared" si="0"/>
        <v>256</v>
      </c>
      <c r="N8" s="3">
        <v>1</v>
      </c>
      <c r="O8" s="4">
        <f t="shared" si="1"/>
        <v>330</v>
      </c>
      <c r="P8" s="5">
        <v>1</v>
      </c>
      <c r="Q8" s="6">
        <f t="shared" si="2"/>
        <v>66</v>
      </c>
      <c r="R8" s="53"/>
      <c r="S8" s="7">
        <f t="shared" si="3"/>
        <v>183</v>
      </c>
      <c r="T8" s="8">
        <v>1</v>
      </c>
      <c r="U8" s="54"/>
      <c r="V8" s="2">
        <f t="shared" si="4"/>
        <v>68</v>
      </c>
      <c r="W8" s="9">
        <v>3</v>
      </c>
    </row>
    <row r="9" spans="1:25" ht="56.25" customHeight="1" thickBot="1">
      <c r="A9" s="58" t="s">
        <v>31</v>
      </c>
      <c r="B9" s="59" t="s">
        <v>36</v>
      </c>
      <c r="C9" s="60" t="s">
        <v>37</v>
      </c>
      <c r="D9" s="61" t="s">
        <v>24</v>
      </c>
      <c r="E9" s="62">
        <v>86</v>
      </c>
      <c r="F9" s="63">
        <v>4</v>
      </c>
      <c r="G9" s="64">
        <v>50</v>
      </c>
      <c r="H9" s="64">
        <v>44</v>
      </c>
      <c r="I9" s="64">
        <v>43</v>
      </c>
      <c r="J9" s="64">
        <v>0</v>
      </c>
      <c r="K9" s="65">
        <v>34</v>
      </c>
      <c r="L9" s="65">
        <v>48</v>
      </c>
      <c r="M9" s="66">
        <f t="shared" si="0"/>
        <v>219</v>
      </c>
      <c r="N9" s="67">
        <v>4</v>
      </c>
      <c r="O9" s="68">
        <f t="shared" si="1"/>
        <v>305</v>
      </c>
      <c r="P9" s="69">
        <v>4</v>
      </c>
      <c r="Q9" s="70">
        <f t="shared" si="2"/>
        <v>61</v>
      </c>
      <c r="R9" s="71"/>
      <c r="S9" s="72">
        <f t="shared" si="3"/>
        <v>127</v>
      </c>
      <c r="T9" s="73">
        <v>5</v>
      </c>
      <c r="U9" s="74"/>
      <c r="V9" s="66">
        <f t="shared" si="4"/>
        <v>87</v>
      </c>
      <c r="W9" s="75">
        <v>1</v>
      </c>
    </row>
    <row r="10" spans="1:25" ht="39.75" customHeight="1">
      <c r="A10" s="19"/>
      <c r="B10" s="20"/>
      <c r="C10" s="21"/>
      <c r="D10" s="22"/>
      <c r="E10" s="23"/>
      <c r="F10" s="24"/>
      <c r="G10" s="11"/>
      <c r="H10" s="11"/>
      <c r="I10" s="11"/>
      <c r="J10" s="11"/>
      <c r="K10" s="11"/>
      <c r="L10" s="11"/>
      <c r="M10" s="12"/>
      <c r="N10" s="13"/>
      <c r="O10" s="14"/>
      <c r="P10" s="15"/>
      <c r="Q10" s="16"/>
      <c r="R10" s="17"/>
      <c r="S10" s="12"/>
      <c r="T10" s="13"/>
      <c r="U10" s="18"/>
      <c r="V10" s="12"/>
      <c r="W10" s="25"/>
    </row>
    <row r="11" spans="1:25" ht="39.75" customHeight="1">
      <c r="A11" s="19"/>
      <c r="B11" s="26"/>
      <c r="C11" s="21"/>
      <c r="D11" s="22"/>
      <c r="E11" s="23"/>
      <c r="F11" s="24"/>
      <c r="G11" s="11"/>
      <c r="H11" s="11"/>
      <c r="I11" s="11"/>
      <c r="J11" s="11"/>
      <c r="K11" s="11"/>
      <c r="L11" s="11"/>
      <c r="M11" s="12"/>
      <c r="N11" s="13"/>
      <c r="O11" s="14"/>
      <c r="P11" s="15"/>
      <c r="Q11" s="16"/>
      <c r="R11" s="17"/>
      <c r="S11" s="12"/>
      <c r="T11" s="13"/>
      <c r="U11" s="18"/>
      <c r="V11" s="12"/>
      <c r="W11" s="25"/>
    </row>
    <row r="12" spans="1:25" ht="39.75" customHeight="1">
      <c r="A12" s="19"/>
      <c r="B12" s="20"/>
      <c r="C12" s="21"/>
      <c r="D12" s="22"/>
      <c r="E12" s="23"/>
      <c r="F12" s="24"/>
      <c r="G12" s="11"/>
      <c r="H12" s="11"/>
      <c r="I12" s="11"/>
      <c r="J12" s="11"/>
      <c r="K12" s="11"/>
      <c r="L12" s="11"/>
      <c r="M12" s="12"/>
      <c r="N12" s="13"/>
      <c r="O12" s="14"/>
      <c r="P12" s="15"/>
      <c r="Q12" s="16"/>
      <c r="R12" s="17"/>
      <c r="S12" s="12"/>
      <c r="T12" s="13"/>
      <c r="U12" s="18"/>
      <c r="V12" s="12"/>
      <c r="W12" s="25"/>
    </row>
    <row r="13" spans="1:25" ht="39.75" customHeight="1">
      <c r="A13" s="19"/>
      <c r="B13" s="20"/>
      <c r="C13" s="21"/>
      <c r="D13" s="22"/>
      <c r="E13" s="23"/>
      <c r="F13" s="24"/>
      <c r="G13" s="11"/>
      <c r="H13" s="11"/>
      <c r="I13" s="11"/>
      <c r="J13" s="11"/>
      <c r="K13" s="11"/>
      <c r="L13" s="11"/>
      <c r="M13" s="12"/>
      <c r="N13" s="13"/>
      <c r="O13" s="14"/>
      <c r="P13" s="15"/>
      <c r="Q13" s="16"/>
      <c r="R13" s="17"/>
      <c r="S13" s="12"/>
      <c r="T13" s="13"/>
      <c r="U13" s="18"/>
      <c r="V13" s="12"/>
      <c r="W13" s="25"/>
    </row>
    <row r="14" spans="1:25" ht="39.75" customHeight="1">
      <c r="A14" s="19"/>
      <c r="B14" s="20"/>
      <c r="C14" s="21"/>
      <c r="D14" s="22"/>
      <c r="E14" s="23"/>
      <c r="F14" s="24"/>
      <c r="G14" s="11"/>
      <c r="H14" s="11"/>
      <c r="I14" s="11"/>
      <c r="J14" s="11"/>
      <c r="K14" s="11"/>
      <c r="L14" s="11"/>
      <c r="M14" s="12"/>
      <c r="N14" s="13"/>
      <c r="O14" s="14"/>
      <c r="P14" s="15"/>
      <c r="Q14" s="16"/>
      <c r="R14" s="17"/>
      <c r="S14" s="12"/>
      <c r="T14" s="13"/>
      <c r="U14" s="18"/>
      <c r="V14" s="12"/>
      <c r="W14" s="25"/>
    </row>
    <row r="15" spans="1:25" ht="39.75" customHeight="1">
      <c r="A15" s="19"/>
      <c r="B15" s="20"/>
      <c r="C15" s="21"/>
      <c r="D15" s="22"/>
      <c r="E15" s="23"/>
      <c r="F15" s="24"/>
      <c r="G15" s="11"/>
      <c r="H15" s="11"/>
      <c r="I15" s="11"/>
      <c r="J15" s="11"/>
      <c r="K15" s="11"/>
      <c r="L15" s="11"/>
      <c r="M15" s="12"/>
      <c r="N15" s="13"/>
      <c r="O15" s="14"/>
      <c r="P15" s="15"/>
      <c r="Q15" s="16"/>
      <c r="R15" s="17"/>
      <c r="S15" s="12"/>
      <c r="T15" s="13"/>
      <c r="U15" s="18"/>
      <c r="V15" s="12"/>
      <c r="W15" s="25"/>
    </row>
    <row r="16" spans="1:25" ht="39.75" customHeight="1">
      <c r="A16" s="19"/>
      <c r="B16" s="20"/>
      <c r="C16" s="21"/>
      <c r="D16" s="22"/>
      <c r="E16" s="23"/>
      <c r="F16" s="24"/>
      <c r="G16" s="11"/>
      <c r="H16" s="11"/>
      <c r="I16" s="11"/>
      <c r="J16" s="11"/>
      <c r="K16" s="11"/>
      <c r="L16" s="11"/>
      <c r="M16" s="12"/>
      <c r="N16" s="13"/>
      <c r="O16" s="14"/>
      <c r="P16" s="15"/>
      <c r="Q16" s="16"/>
      <c r="R16" s="17"/>
      <c r="S16" s="12"/>
      <c r="T16" s="13"/>
      <c r="U16" s="18"/>
      <c r="V16" s="12"/>
      <c r="W16" s="25"/>
    </row>
    <row r="17" spans="1:23" ht="39.75" customHeight="1">
      <c r="A17" s="19"/>
      <c r="B17" s="20"/>
      <c r="C17" s="21"/>
      <c r="D17" s="22"/>
      <c r="E17" s="23"/>
      <c r="F17" s="24"/>
      <c r="G17" s="11"/>
      <c r="H17" s="11"/>
      <c r="I17" s="11"/>
      <c r="J17" s="11"/>
      <c r="K17" s="11"/>
      <c r="L17" s="11"/>
      <c r="M17" s="12"/>
      <c r="N17" s="13"/>
      <c r="O17" s="14"/>
      <c r="P17" s="15"/>
      <c r="Q17" s="16"/>
      <c r="R17" s="17"/>
      <c r="S17" s="12"/>
      <c r="T17" s="13"/>
      <c r="U17" s="18"/>
      <c r="V17" s="12"/>
      <c r="W17" s="25"/>
    </row>
    <row r="18" spans="1:23" ht="39.75" customHeight="1">
      <c r="A18" s="19"/>
      <c r="B18" s="20"/>
      <c r="C18" s="21"/>
      <c r="D18" s="22"/>
      <c r="E18" s="23"/>
      <c r="F18" s="24"/>
      <c r="G18" s="11"/>
      <c r="H18" s="11"/>
      <c r="I18" s="11"/>
      <c r="J18" s="11"/>
      <c r="K18" s="11"/>
      <c r="L18" s="11"/>
      <c r="M18" s="12"/>
      <c r="N18" s="13"/>
      <c r="O18" s="14"/>
      <c r="P18" s="15"/>
      <c r="Q18" s="16"/>
      <c r="R18" s="17"/>
      <c r="S18" s="12"/>
      <c r="T18" s="13"/>
      <c r="U18" s="18"/>
      <c r="V18" s="12"/>
      <c r="W18" s="25"/>
    </row>
    <row r="19" spans="1:23" ht="39.75" customHeight="1">
      <c r="A19" s="19"/>
      <c r="B19" s="20"/>
      <c r="C19" s="21"/>
      <c r="D19" s="22"/>
      <c r="E19" s="23"/>
      <c r="F19" s="24"/>
      <c r="G19" s="11"/>
      <c r="H19" s="11"/>
      <c r="I19" s="11"/>
      <c r="J19" s="11"/>
      <c r="K19" s="11"/>
      <c r="L19" s="11"/>
      <c r="M19" s="12"/>
      <c r="N19" s="13"/>
      <c r="O19" s="14"/>
      <c r="P19" s="15"/>
      <c r="Q19" s="16"/>
      <c r="R19" s="17"/>
      <c r="S19" s="12"/>
      <c r="T19" s="13"/>
      <c r="U19" s="18"/>
      <c r="V19" s="12"/>
      <c r="W19" s="25"/>
    </row>
    <row r="20" spans="1:23" ht="39.75" customHeight="1">
      <c r="A20" s="19"/>
      <c r="B20" s="20"/>
      <c r="C20" s="21"/>
      <c r="D20" s="22"/>
      <c r="E20" s="23"/>
      <c r="F20" s="24"/>
      <c r="G20" s="11"/>
      <c r="H20" s="11"/>
      <c r="I20" s="11"/>
      <c r="J20" s="11"/>
      <c r="K20" s="11"/>
      <c r="L20" s="11"/>
      <c r="M20" s="12"/>
      <c r="N20" s="13"/>
      <c r="O20" s="14"/>
      <c r="P20" s="15"/>
      <c r="Q20" s="16"/>
      <c r="R20" s="17"/>
      <c r="S20" s="12"/>
      <c r="T20" s="13"/>
      <c r="U20" s="18"/>
      <c r="V20" s="12"/>
      <c r="W20" s="25"/>
    </row>
    <row r="21" spans="1:23" ht="39.75" customHeight="1">
      <c r="A21" s="19"/>
      <c r="B21" s="20"/>
      <c r="C21" s="21"/>
      <c r="D21" s="22"/>
      <c r="E21" s="23"/>
      <c r="F21" s="24"/>
      <c r="G21" s="11"/>
      <c r="H21" s="11"/>
      <c r="I21" s="11"/>
      <c r="J21" s="11"/>
      <c r="K21" s="11"/>
      <c r="L21" s="11"/>
      <c r="M21" s="12"/>
      <c r="N21" s="13"/>
      <c r="O21" s="14"/>
      <c r="P21" s="15"/>
      <c r="Q21" s="16"/>
      <c r="R21" s="17"/>
      <c r="S21" s="12"/>
      <c r="T21" s="13"/>
      <c r="U21" s="18"/>
      <c r="V21" s="12"/>
      <c r="W21" s="25"/>
    </row>
    <row r="22" spans="1:23" ht="39.75" customHeight="1">
      <c r="A22" s="19"/>
      <c r="B22" s="20"/>
      <c r="C22" s="21"/>
      <c r="D22" s="22"/>
      <c r="E22" s="23"/>
      <c r="F22" s="24"/>
      <c r="G22" s="11"/>
      <c r="H22" s="11"/>
      <c r="I22" s="11"/>
      <c r="J22" s="11"/>
      <c r="K22" s="11"/>
      <c r="L22" s="11"/>
      <c r="M22" s="12"/>
      <c r="N22" s="13"/>
      <c r="O22" s="14"/>
      <c r="P22" s="15"/>
      <c r="Q22" s="16"/>
      <c r="R22" s="17"/>
      <c r="S22" s="12"/>
      <c r="T22" s="13"/>
      <c r="U22" s="18"/>
      <c r="V22" s="12"/>
      <c r="W22" s="25"/>
    </row>
  </sheetData>
  <autoFilter ref="A1:W22">
    <sortState ref="A2:W22">
      <sortCondition ref="A1:A22"/>
    </sortState>
  </autoFilter>
  <pageMargins left="0.7" right="0.39947916666666666" top="0.73124999999999996" bottom="0.75" header="0.52135416666666667" footer="0.3"/>
  <pageSetup paperSize="9" scale="39" orientation="landscape" r:id="rId1"/>
  <headerFooter alignWithMargins="0">
    <oddHeader xml:space="preserve">&amp;L&amp;"-,Bold"&amp;24&amp;K000000Výsledková listina JUNIOR CUP&amp;C&amp;"-,Bold"&amp;26Obranářský speciál SKP Ostrava 2016&amp;R&amp;26 14.-15.10.2016  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uzivatel</cp:lastModifiedBy>
  <cp:lastPrinted>2016-10-15T16:58:12Z</cp:lastPrinted>
  <dcterms:created xsi:type="dcterms:W3CDTF">2015-09-16T13:52:24Z</dcterms:created>
  <dcterms:modified xsi:type="dcterms:W3CDTF">2016-10-16T18:49:22Z</dcterms:modified>
</cp:coreProperties>
</file>